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<sst xmlns="http://schemas.openxmlformats.org/spreadsheetml/2006/main" count="144" uniqueCount="88">
  <si>
    <t xml:space="preserve">Cyber Insurance Policy Review Worksheet</t>
  </si>
  <si>
    <t xml:space="preserve">AEGITz  |  Phoenix's Business Resilience Partner  |  aegitz.com</t>
  </si>
  <si>
    <t xml:space="preserve">What this is for</t>
  </si>
  <si>
    <t xml:space="preserve">An hour with your policy on a normal day is worth more than any control you could buy with the same hour. Work from your declarations page and your policy wording, not from the broker's summary. Record the numbers in the Notes column so this becomes a reference you can reach during an incident.</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</si>
  <si>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</si>
  <si>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</si>
  <si>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</si>
  <si>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</si>
  <si>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</si>
  <si>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</si>
  <si>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</si>
  <si>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Reviewed, Needs follow-up, Gap identified,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</si>
  <si>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</si>
  <si>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</si>
  <si>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</si>
  <si>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</si>
  <si>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</si>
  <si>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Review status</t>
  </si>
  <si>
    <t xml:space="preserve">Owner</t>
  </si>
  <si>
    <t xml:space="preserve">Due</t>
  </si>
  <si>
    <t xml:space="preserve">Notes</t>
  </si>
  <si>
    <t xml:space="preserve">1. Limits and sublimits</t>
  </si>
  <si>
    <t xml:space="preserve">Record the aggregate policy limit and the retention</t>
  </si>
  <si>
    <t xml:space="preserve">The headline number is where most people stop reading.</t>
  </si>
  <si>
    <t xml:space="preserve">Needs follow-up</t>
  </si>
  <si>
    <t xml:space="preserve">Record the social engineering or funds transfer fraud sublimit</t>
  </si>
  <si>
    <t xml:space="preserve">Frequently a fraction of the policy limit, and it is the coverage a small business is most likely to need.</t>
  </si>
  <si>
    <t xml:space="preserve">Record the business interruption limit and the waiting period</t>
  </si>
  <si>
    <t xml:space="preserve">If your realistic recovery time is under the waiting period, the coverage never triggers.</t>
  </si>
  <si>
    <t xml:space="preserve">Confirm whether contingent business interruption is included</t>
  </si>
  <si>
    <t xml:space="preserve">Covers a vendor or cloud provider outage rather than your own. Frequently absent.</t>
  </si>
  <si>
    <t xml:space="preserve">Record the ransom payment sublimit and any co-insurance</t>
  </si>
  <si>
    <t xml:space="preserve">Some policies require you to share the loss.</t>
  </si>
  <si>
    <t xml:space="preserve">Record limits for regulatory fines, data restoration, and notification costs</t>
  </si>
  <si>
    <t xml:space="preserve">Notification costs scale with record count and surprise people.</t>
  </si>
  <si>
    <t xml:space="preserve">Compare each sublimit to the scenarios in your recovery planning</t>
  </si>
  <si>
    <t xml:space="preserve">A two million dollar policy with a hundred thousand social engineering sublimit is a hundred thousand dollar policy for the likeliest event.</t>
  </si>
  <si>
    <t xml:space="preserve">2. Triggers and timing</t>
  </si>
  <si>
    <t xml:space="preserve">Confirm whether the policy is claims-made and note the retroactive date</t>
  </si>
  <si>
    <t xml:space="preserve">Incidents before that date are excluded even if you discover them later. This matters enormously when changing carriers.</t>
  </si>
  <si>
    <t xml:space="preserve">Note the notice requirement and how quickly it runs</t>
  </si>
  <si>
    <t xml:space="preserve">Many policies require notice of circumstances that might give rise to a claim, not only confirmed claims.</t>
  </si>
  <si>
    <t xml:space="preserve">Identify who is authorized to give notice</t>
  </si>
  <si>
    <t xml:space="preserve">And make sure that person knows.</t>
  </si>
  <si>
    <t xml:space="preserve">Record the carrier's incident hotline number on your response plan</t>
  </si>
  <si>
    <t xml:space="preserve">That number, not your IT provider, is the first call.</t>
  </si>
  <si>
    <t xml:space="preserve">3. Vendor panel</t>
  </si>
  <si>
    <t xml:space="preserve">Obtain the approved vendor panel for forensics, legal, and notification</t>
  </si>
  <si>
    <t xml:space="preserve">Hiring your own firm without consent can mean those costs are not reimbursed.</t>
  </si>
  <si>
    <t xml:space="preserve">Ask whether your preferred firms can be pre-approved at binding</t>
  </si>
  <si>
    <t xml:space="preserve">Often possible now and nearly impossible at 2am on a Saturday.</t>
  </si>
  <si>
    <t xml:space="preserve">Note the consent requirement for incurring costs</t>
  </si>
  <si>
    <t xml:space="preserve">The most common way a well-covered incident becomes a coverage dispute.</t>
  </si>
  <si>
    <t xml:space="preserve">4. Conditions you must maintain</t>
  </si>
  <si>
    <t xml:space="preserve">List every control warranted in the application</t>
  </si>
  <si>
    <t xml:space="preserve">MFA, backups, endpoint detection, patching timelines, training. Application answers become warranties.</t>
  </si>
  <si>
    <t xml:space="preserve">Verify you actually meet each one today</t>
  </si>
  <si>
    <t xml:space="preserve">Not at renewal. A discovered discrepancy during a claim is worse than having no policy, because you paid premium and planned around protection you do not have.</t>
  </si>
  <si>
    <t xml:space="preserve">Disclose anything that has changed since the application</t>
  </si>
  <si>
    <t xml:space="preserve">A mid-term disclosure is inconvenient. A discovered one is catastrophic.</t>
  </si>
  <si>
    <t xml:space="preserve">Note any condition you cannot currently meet and remediate it</t>
  </si>
  <si>
    <t xml:space="preserve">With an owner and a date.</t>
  </si>
  <si>
    <t xml:space="preserve">5. Exclusions</t>
  </si>
  <si>
    <t xml:space="preserve">Read the war and hostile act exclusion in full</t>
  </si>
  <si>
    <t xml:space="preserve">Redrafted across the market after litigation over state-attributed attacks. Ask how the carrier interprets it.</t>
  </si>
  <si>
    <t xml:space="preserve">Check for an unsupported software exclusion</t>
  </si>
  <si>
    <t xml:space="preserve">If you run anything past end of support, this clause may matter.</t>
  </si>
  <si>
    <t xml:space="preserve">Check the prior known circumstances exclusion</t>
  </si>
  <si>
    <t xml:space="preserve">Anything you already knew about may be carved out.</t>
  </si>
  <si>
    <t xml:space="preserve">Check betterment and infrastructure failure exclusions</t>
  </si>
  <si>
    <t xml:space="preserve">Upgrades during recovery may not be covered.</t>
  </si>
  <si>
    <t xml:space="preserve">Confirm whether wrongful collection or biometric exposures are excluded</t>
  </si>
  <si>
    <t xml:space="preserve">Increasingly common carve-outs.</t>
  </si>
  <si>
    <t xml:space="preserve">6. Questions for your broker, in writing</t>
  </si>
  <si>
    <t xml:space="preserve">Is social engineering fraud covered, at what sublimit, and does it require a forged instrument</t>
  </si>
  <si>
    <t xml:space="preserve">Wire fraud losses have been denied on exactly this distinction.</t>
  </si>
  <si>
    <t xml:space="preserve">Is contingent business interruption included, and does it cover a cloud provider outage</t>
  </si>
  <si>
    <t xml:space="preserve">Get the answer in the policy language, not in an email summary.</t>
  </si>
  <si>
    <t xml:space="preserve">What is my retroactive date and does it carry if I change carriers</t>
  </si>
  <si>
    <t xml:space="preserve">Ask before you shop, not after.</t>
  </si>
  <si>
    <t xml:space="preserve">Can we pre-approve our preferred forensics and legal firms</t>
  </si>
  <si>
    <t xml:space="preserve">Do this at binding.</t>
  </si>
  <si>
    <t xml:space="preserve">Which of my application answers are warranties, and what happens if one changes mid-term</t>
  </si>
  <si>
    <t xml:space="preserve">Get this answer in writing and keep it.</t>
  </si>
  <si>
    <t xml:space="preserve">Reviewed</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</si>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</sst>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21</v>
      </c>
      <c r="C7" s="9" t="s">
        <v>33</v>
      </c>
      <c r="D7" s="9" t="s">
        <v>34</v>
      </c>
      <c r="E7" s="10" t="s">
        <v>24</v>
      </c>
      <c r="F7" s="11"/>
      <c r="G7" s="10"/>
      <c r="H7" s="9"/>
    </row>
    <row r="8" customFormat="false" ht="42" hidden="false" customHeight="true" outlineLevel="0" collapsed="false">
      <c r="A8" s="8" t="n">
        <v>7</v>
      </c>
      <c r="B8" s="9" t="s">
        <v>21</v>
      </c>
      <c r="C8" s="9" t="s">
        <v>35</v>
      </c>
      <c r="D8" s="9" t="s">
        <v>36</v>
      </c>
      <c r="E8" s="10" t="s">
        <v>24</v>
      </c>
      <c r="F8" s="11"/>
      <c r="G8" s="10"/>
      <c r="H8" s="9"/>
    </row>
    <row r="9" customFormat="false" ht="42" hidden="false" customHeight="true" outlineLevel="0" collapsed="false">
      <c r="A9" s="8" t="n">
        <v>8</v>
      </c>
      <c r="B9" s="9" t="s">
        <v>37</v>
      </c>
      <c r="C9" s="9" t="s">
        <v>38</v>
      </c>
      <c r="D9" s="9" t="s">
        <v>39</v>
      </c>
      <c r="E9" s="10" t="s">
        <v>24</v>
      </c>
      <c r="F9" s="11"/>
      <c r="G9" s="10"/>
      <c r="H9" s="9"/>
    </row>
    <row r="10" customFormat="false" ht="42" hidden="false" customHeight="true" outlineLevel="0" collapsed="false">
      <c r="A10" s="8" t="n">
        <v>9</v>
      </c>
      <c r="B10" s="9" t="s">
        <v>37</v>
      </c>
      <c r="C10" s="9" t="s">
        <v>40</v>
      </c>
      <c r="D10" s="9" t="s">
        <v>41</v>
      </c>
      <c r="E10" s="10" t="s">
        <v>24</v>
      </c>
      <c r="F10" s="11"/>
      <c r="G10" s="10"/>
      <c r="H10" s="9"/>
    </row>
    <row r="11" customFormat="false" ht="42" hidden="false" customHeight="true" outlineLevel="0" collapsed="false">
      <c r="A11" s="8" t="n">
        <v>10</v>
      </c>
      <c r="B11" s="9" t="s">
        <v>37</v>
      </c>
      <c r="C11" s="9" t="s">
        <v>42</v>
      </c>
      <c r="D11" s="9" t="s">
        <v>43</v>
      </c>
      <c r="E11" s="10" t="s">
        <v>24</v>
      </c>
      <c r="F11" s="11"/>
      <c r="G11" s="10"/>
      <c r="H11" s="9"/>
    </row>
    <row r="12" customFormat="false" ht="42" hidden="false" customHeight="true" outlineLevel="0" collapsed="false">
      <c r="A12" s="8" t="n">
        <v>11</v>
      </c>
      <c r="B12" s="9" t="s">
        <v>37</v>
      </c>
      <c r="C12" s="9" t="s">
        <v>44</v>
      </c>
      <c r="D12" s="9" t="s">
        <v>45</v>
      </c>
      <c r="E12" s="10" t="s">
        <v>24</v>
      </c>
      <c r="F12" s="11"/>
      <c r="G12" s="10"/>
      <c r="H12" s="9"/>
    </row>
    <row r="13" customFormat="false" ht="42" hidden="false" customHeight="true" outlineLevel="0" collapsed="false">
      <c r="A13" s="8" t="n">
        <v>12</v>
      </c>
      <c r="B13" s="9" t="s">
        <v>46</v>
      </c>
      <c r="C13" s="9" t="s">
        <v>47</v>
      </c>
      <c r="D13" s="9" t="s">
        <v>48</v>
      </c>
      <c r="E13" s="10" t="s">
        <v>24</v>
      </c>
      <c r="F13" s="11"/>
      <c r="G13" s="10"/>
      <c r="H13" s="9"/>
    </row>
    <row r="14" customFormat="false" ht="42" hidden="false" customHeight="true" outlineLevel="0" collapsed="false">
      <c r="A14" s="8" t="n">
        <v>13</v>
      </c>
      <c r="B14" s="9" t="s">
        <v>46</v>
      </c>
      <c r="C14" s="9" t="s">
        <v>49</v>
      </c>
      <c r="D14" s="9" t="s">
        <v>50</v>
      </c>
      <c r="E14" s="10" t="s">
        <v>24</v>
      </c>
      <c r="F14" s="11"/>
      <c r="G14" s="10"/>
      <c r="H14" s="9"/>
    </row>
    <row r="15" customFormat="false" ht="42" hidden="false" customHeight="true" outlineLevel="0" collapsed="false">
      <c r="A15" s="8" t="n">
        <v>14</v>
      </c>
      <c r="B15" s="9" t="s">
        <v>46</v>
      </c>
      <c r="C15" s="9" t="s">
        <v>51</v>
      </c>
      <c r="D15" s="9" t="s">
        <v>52</v>
      </c>
      <c r="E15" s="10" t="s">
        <v>24</v>
      </c>
      <c r="F15" s="11"/>
      <c r="G15" s="10"/>
      <c r="H15" s="9"/>
    </row>
    <row r="16" customFormat="false" ht="42" hidden="false" customHeight="true" outlineLevel="0" collapsed="false">
      <c r="A16" s="8" t="n">
        <v>15</v>
      </c>
      <c r="B16" s="9" t="s">
        <v>53</v>
      </c>
      <c r="C16" s="9" t="s">
        <v>54</v>
      </c>
      <c r="D16" s="9" t="s">
        <v>55</v>
      </c>
      <c r="E16" s="10" t="s">
        <v>24</v>
      </c>
      <c r="F16" s="11"/>
      <c r="G16" s="10"/>
      <c r="H16" s="9"/>
    </row>
    <row r="17" customFormat="false" ht="42" hidden="false" customHeight="true" outlineLevel="0" collapsed="false">
      <c r="A17" s="8" t="n">
        <v>16</v>
      </c>
      <c r="B17" s="9" t="s">
        <v>53</v>
      </c>
      <c r="C17" s="9" t="s">
        <v>56</v>
      </c>
      <c r="D17" s="9" t="s">
        <v>57</v>
      </c>
      <c r="E17" s="10" t="s">
        <v>24</v>
      </c>
      <c r="F17" s="11"/>
      <c r="G17" s="10"/>
      <c r="H17" s="9"/>
    </row>
    <row r="18" customFormat="false" ht="42" hidden="false" customHeight="true" outlineLevel="0" collapsed="false">
      <c r="A18" s="8" t="n">
        <v>17</v>
      </c>
      <c r="B18" s="9" t="s">
        <v>53</v>
      </c>
      <c r="C18" s="9" t="s">
        <v>58</v>
      </c>
      <c r="D18" s="9" t="s">
        <v>59</v>
      </c>
      <c r="E18" s="10" t="s">
        <v>24</v>
      </c>
      <c r="F18" s="11"/>
      <c r="G18" s="10"/>
      <c r="H18" s="9"/>
    </row>
    <row r="19" customFormat="false" ht="42" hidden="false" customHeight="true" outlineLevel="0" collapsed="false">
      <c r="A19" s="8" t="n">
        <v>18</v>
      </c>
      <c r="B19" s="9" t="s">
        <v>53</v>
      </c>
      <c r="C19" s="9" t="s">
        <v>60</v>
      </c>
      <c r="D19" s="9" t="s">
        <v>61</v>
      </c>
      <c r="E19" s="10" t="s">
        <v>24</v>
      </c>
      <c r="F19" s="11"/>
      <c r="G19" s="10"/>
      <c r="H19" s="9"/>
    </row>
    <row r="20" customFormat="false" ht="42" hidden="false" customHeight="true" outlineLevel="0" collapsed="false">
      <c r="A20" s="8" t="n">
        <v>19</v>
      </c>
      <c r="B20" s="9" t="s">
        <v>62</v>
      </c>
      <c r="C20" s="9" t="s">
        <v>63</v>
      </c>
      <c r="D20" s="9" t="s">
        <v>64</v>
      </c>
      <c r="E20" s="10" t="s">
        <v>24</v>
      </c>
      <c r="F20" s="11"/>
      <c r="G20" s="10"/>
      <c r="H20" s="9"/>
    </row>
    <row r="21" customFormat="false" ht="42" hidden="false" customHeight="true" outlineLevel="0" collapsed="false">
      <c r="A21" s="8" t="n">
        <v>20</v>
      </c>
      <c r="B21" s="9" t="s">
        <v>62</v>
      </c>
      <c r="C21" s="9" t="s">
        <v>65</v>
      </c>
      <c r="D21" s="9" t="s">
        <v>66</v>
      </c>
      <c r="E21" s="10" t="s">
        <v>24</v>
      </c>
      <c r="F21" s="11"/>
      <c r="G21" s="10"/>
      <c r="H21" s="9"/>
    </row>
    <row r="22" customFormat="false" ht="42" hidden="false" customHeight="true" outlineLevel="0" collapsed="false">
      <c r="A22" s="8" t="n">
        <v>21</v>
      </c>
      <c r="B22" s="9" t="s">
        <v>62</v>
      </c>
      <c r="C22" s="9" t="s">
        <v>67</v>
      </c>
      <c r="D22" s="9" t="s">
        <v>68</v>
      </c>
      <c r="E22" s="10" t="s">
        <v>24</v>
      </c>
      <c r="F22" s="11"/>
      <c r="G22" s="10"/>
      <c r="H22" s="9"/>
    </row>
    <row r="23" customFormat="false" ht="42" hidden="false" customHeight="true" outlineLevel="0" collapsed="false">
      <c r="A23" s="8" t="n">
        <v>22</v>
      </c>
      <c r="B23" s="9" t="s">
        <v>62</v>
      </c>
      <c r="C23" s="9" t="s">
        <v>69</v>
      </c>
      <c r="D23" s="9" t="s">
        <v>70</v>
      </c>
      <c r="E23" s="10" t="s">
        <v>24</v>
      </c>
      <c r="F23" s="11"/>
      <c r="G23" s="10"/>
      <c r="H23" s="9"/>
    </row>
    <row r="24" customFormat="false" ht="42" hidden="false" customHeight="true" outlineLevel="0" collapsed="false">
      <c r="A24" s="8" t="n">
        <v>23</v>
      </c>
      <c r="B24" s="9" t="s">
        <v>62</v>
      </c>
      <c r="C24" s="9" t="s">
        <v>71</v>
      </c>
      <c r="D24" s="9" t="s">
        <v>72</v>
      </c>
      <c r="E24" s="10" t="s">
        <v>24</v>
      </c>
      <c r="F24" s="11"/>
      <c r="G24" s="10"/>
      <c r="H24" s="9"/>
    </row>
    <row r="25" customFormat="false" ht="42" hidden="false" customHeight="true" outlineLevel="0" collapsed="false">
      <c r="A25" s="8" t="n">
        <v>24</v>
      </c>
      <c r="B25" s="9" t="s">
        <v>73</v>
      </c>
      <c r="C25" s="9" t="s">
        <v>74</v>
      </c>
      <c r="D25" s="9" t="s">
        <v>75</v>
      </c>
      <c r="E25" s="10" t="s">
        <v>24</v>
      </c>
      <c r="F25" s="11"/>
      <c r="G25" s="10"/>
      <c r="H25" s="9"/>
    </row>
    <row r="26" customFormat="false" ht="42" hidden="false" customHeight="true" outlineLevel="0" collapsed="false">
      <c r="A26" s="8" t="n">
        <v>25</v>
      </c>
      <c r="B26" s="9" t="s">
        <v>73</v>
      </c>
      <c r="C26" s="9" t="s">
        <v>76</v>
      </c>
      <c r="D26" s="9" t="s">
        <v>77</v>
      </c>
      <c r="E26" s="10" t="s">
        <v>24</v>
      </c>
      <c r="F26" s="11"/>
      <c r="G26" s="10"/>
      <c r="H26" s="9"/>
    </row>
    <row r="27" customFormat="false" ht="42" hidden="false" customHeight="true" outlineLevel="0" collapsed="false">
      <c r="A27" s="8" t="n">
        <v>26</v>
      </c>
      <c r="B27" s="9" t="s">
        <v>73</v>
      </c>
      <c r="C27" s="9" t="s">
        <v>78</v>
      </c>
      <c r="D27" s="9" t="s">
        <v>79</v>
      </c>
      <c r="E27" s="10" t="s">
        <v>24</v>
      </c>
      <c r="F27" s="11"/>
      <c r="G27" s="10"/>
      <c r="H27" s="9"/>
    </row>
    <row r="28" customFormat="false" ht="42" hidden="false" customHeight="true" outlineLevel="0" collapsed="false">
      <c r="A28" s="8" t="n">
        <v>27</v>
      </c>
      <c r="B28" s="9" t="s">
        <v>73</v>
      </c>
      <c r="C28" s="9" t="s">
        <v>80</v>
      </c>
      <c r="D28" s="9" t="s">
        <v>81</v>
      </c>
      <c r="E28" s="10" t="s">
        <v>24</v>
      </c>
      <c r="F28" s="11"/>
      <c r="G28" s="10"/>
      <c r="H28" s="9"/>
    </row>
    <row r="29" customFormat="false" ht="42" hidden="false" customHeight="true" outlineLevel="0" collapsed="false">
      <c r="A29" s="8" t="n">
        <v>28</v>
      </c>
      <c r="B29" s="9" t="s">
        <v>73</v>
      </c>
      <c r="C29" s="9" t="s">
        <v>82</v>
      </c>
      <c r="D29" s="9" t="s">
        <v>83</v>
      </c>
      <c r="E29" s="10" t="s">
        <v>24</v>
      </c>
      <c r="F29" s="11"/>
      <c r="G29" s="10"/>
      <c r="H29" s="9"/>
    </row>
  </sheetData>
  <dataValidations count="1">
    <dataValidation allowBlank="true" errorStyle="stop" operator="between" showDropDown="false" showErrorMessage="false" showInputMessage="false" sqref="E2:E29" type="list">
      <formula1>"Reviewed,Needs follow-up,Gap identified,N/A"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84</v>
      </c>
      <c r="D2" s="7" t="s">
        <v>85</v>
      </c>
      <c r="E2" s="7" t="s">
        <v>86</v>
      </c>
    </row>
    <row r="3" customFormat="false" ht="15" hidden="false" customHeight="false" outlineLevel="0" collapsed="false">
      <c r="B3" s="9" t="s">
        <v>21</v>
      </c>
      <c r="C3" s="8" t="n">
        <f aca="false">COUNTIFS(Checklist!$B$2:$B$29,$B3,Checklist!$E$2:$E$29,"Reviewed")</f>
        <v>0</v>
      </c>
      <c r="D3" s="8" t="n">
        <f aca="false">COUNTIFS(Checklist!$B$2:$B$29,$B3)-COUNTIFS(Checklist!$B$2:$B$29,$B3,Checklist!$E$2:$E$29,"N/A")</f>
        <v>7</v>
      </c>
      <c r="E3" s="12" t="n">
        <f aca="false">IFERROR(C3/D3,0)</f>
        <v>0</v>
      </c>
    </row>
    <row r="4" customFormat="false" ht="15" hidden="false" customHeight="false" outlineLevel="0" collapsed="false">
      <c r="B4" s="9" t="s">
        <v>37</v>
      </c>
      <c r="C4" s="8" t="n">
        <f aca="false">COUNTIFS(Checklist!$B$2:$B$29,$B4,Checklist!$E$2:$E$29,"Reviewed")</f>
        <v>0</v>
      </c>
      <c r="D4" s="8" t="n">
        <f aca="false">COUNTIFS(Checklist!$B$2:$B$29,$B4)-COUNTIFS(Checklist!$B$2:$B$29,$B4,Checklist!$E$2:$E$29,"N/A")</f>
        <v>4</v>
      </c>
      <c r="E4" s="12" t="n">
        <f aca="false">IFERROR(C4/D4,0)</f>
        <v>0</v>
      </c>
    </row>
    <row r="5" customFormat="false" ht="15" hidden="false" customHeight="false" outlineLevel="0" collapsed="false">
      <c r="B5" s="9" t="s">
        <v>46</v>
      </c>
      <c r="C5" s="8" t="n">
        <f aca="false">COUNTIFS(Checklist!$B$2:$B$29,$B5,Checklist!$E$2:$E$29,"Reviewed")</f>
        <v>0</v>
      </c>
      <c r="D5" s="8" t="n">
        <f aca="false">COUNTIFS(Checklist!$B$2:$B$29,$B5)-COUNTIFS(Checklist!$B$2:$B$29,$B5,Checklist!$E$2:$E$29,"N/A")</f>
        <v>3</v>
      </c>
      <c r="E5" s="12" t="n">
        <f aca="false">IFERROR(C5/D5,0)</f>
        <v>0</v>
      </c>
    </row>
    <row r="6" customFormat="false" ht="15" hidden="false" customHeight="false" outlineLevel="0" collapsed="false">
      <c r="B6" s="9" t="s">
        <v>53</v>
      </c>
      <c r="C6" s="8" t="n">
        <f aca="false">COUNTIFS(Checklist!$B$2:$B$29,$B6,Checklist!$E$2:$E$29,"Reviewed")</f>
        <v>0</v>
      </c>
      <c r="D6" s="8" t="n">
        <f aca="false">COUNTIFS(Checklist!$B$2:$B$29,$B6)-COUNTIFS(Checklist!$B$2:$B$29,$B6,Checklist!$E$2:$E$29,"N/A")</f>
        <v>4</v>
      </c>
      <c r="E6" s="12" t="n">
        <f aca="false">IFERROR(C6/D6,0)</f>
        <v>0</v>
      </c>
    </row>
    <row r="7" customFormat="false" ht="15" hidden="false" customHeight="false" outlineLevel="0" collapsed="false">
      <c r="B7" s="9" t="s">
        <v>62</v>
      </c>
      <c r="C7" s="8" t="n">
        <f aca="false">COUNTIFS(Checklist!$B$2:$B$29,$B7,Checklist!$E$2:$E$29,"Reviewed")</f>
        <v>0</v>
      </c>
      <c r="D7" s="8" t="n">
        <f aca="false">COUNTIFS(Checklist!$B$2:$B$29,$B7)-COUNTIFS(Checklist!$B$2:$B$29,$B7,Checklist!$E$2:$E$29,"N/A")</f>
        <v>5</v>
      </c>
      <c r="E7" s="12" t="n">
        <f aca="false">IFERROR(C7/D7,0)</f>
        <v>0</v>
      </c>
    </row>
    <row r="8" customFormat="false" ht="15" hidden="false" customHeight="false" outlineLevel="0" collapsed="false">
      <c r="B8" s="9" t="s">
        <v>73</v>
      </c>
      <c r="C8" s="8" t="n">
        <f aca="false">COUNTIFS(Checklist!$B$2:$B$29,$B8,Checklist!$E$2:$E$29,"Reviewed")</f>
        <v>0</v>
      </c>
      <c r="D8" s="8" t="n">
        <f aca="false">COUNTIFS(Checklist!$B$2:$B$29,$B8)-COUNTIFS(Checklist!$B$2:$B$29,$B8,Checklist!$E$2:$E$29,"N/A")</f>
        <v>5</v>
      </c>
      <c r="E8" s="12" t="n">
        <f aca="false">IFERROR(C8/D8,0)</f>
        <v>0</v>
      </c>
    </row>
    <row r="9" customFormat="false" ht="15" hidden="false" customHeight="false" outlineLevel="0" collapsed="false">
      <c r="B9" s="13" t="s">
        <v>87</v>
      </c>
      <c r="C9" s="14" t="n">
        <f aca="false">SUM(C3:C8)</f>
        <v>0</v>
      </c>
      <c r="D9" s="14" t="n">
        <f aca="false">SUM(D3:D8)</f>
        <v>28</v>
      </c>
      <c r="E9" s="15" t="n">
        <f aca="false">IFERROR(C9/D9,0)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