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Checklist" sheetId="2" state="visible" r:id="rId4"/>
    <sheet name="Progres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<sst xmlns="http://schemas.openxmlformats.org/spreadsheetml/2006/main" count="126" uniqueCount="80">
  <si>
    <t xml:space="preserve">CMMC Level 1 Self-Assessment Workbook</t>
  </si>
  <si>
    <t xml:space="preserve">AEGITz  |  Phoenix's Business Resilience Partner  |  aegitz.com</t>
  </si>
  <si>
    <t xml:space="preserve">What this is for</t>
  </si>
  <si>
    <t xml:space="preserve">The 17 practices required for Level 1, in plain language, with an evidence column. Plans of action are not permitted at Level 1, so every practice must be MET. Verify the current program status and your contract requirements before relying on this. Results go into SPRS with a senior official's affirmation, which is a representation to the government: do not affirm what you have not verified.</t>
  </si>
  <si>
    <t xml:space="preserve">How to use it</t>
  </si>
  <si>
    <t xml:space="preserve">1. Complete the Scope section first. It determines everything else and it is where the cost is decided.</t>
  </si>
  <si>
    <t xml:space="preserve">2. Mark each practice MET or NOT MET. There is no partial credit at Level 1.</t>
  </si>
  <si>
    <t xml:space="preserve">3. Record the specific evidence in the Notes column. 'We do that' is not evidence.</t>
  </si>
  <si>
    <t xml:space="preserve">4. Anything NOT MET must be remediated before affirming, not tracked in a plan of action.</t>
  </si>
  <si>
    <t xml:space="preserve">Legend</t>
  </si>
  <si>
    <t xml:space="preserve">Shaded cells are the ones you fill in.</t>
  </si>
  <si>
    <t xml:space="preserve">Status options: Met, Not met, In progress, Out of scope.</t>
  </si>
  <si>
    <t xml:space="preserve">This workbook is provided free by AEGITz. It is operational guidance, not legal advice. Have counsel review anything you adopt that carries a regulatory obligation.</t>
  </si>
  <si>
    <t xml:space="preserve">#</t>
  </si>
  <si>
    <t xml:space="preserve">Section</t>
  </si>
  <si>
    <t xml:space="preserve">Task</t>
  </si>
  <si>
    <t xml:space="preserve">Why it matters / how to do it</t>
  </si>
  <si>
    <t xml:space="preserve">Determination</t>
  </si>
  <si>
    <t xml:space="preserve">Owner</t>
  </si>
  <si>
    <t xml:space="preserve">Due</t>
  </si>
  <si>
    <t xml:space="preserve">Notes</t>
  </si>
  <si>
    <t xml:space="preserve">Scope (do this first)</t>
  </si>
  <si>
    <t xml:space="preserve">Define which systems process, store, or transmit Federal Contract Information</t>
  </si>
  <si>
    <t xml:space="preserve">The single biggest cost lever available to you. Narrow scope deliberately by keeping government work in a defined enclave rather than scattered across everything.</t>
  </si>
  <si>
    <t xml:space="preserve">Not met</t>
  </si>
  <si>
    <t xml:space="preserve">Confirm no Controlled Unclassified Information is present</t>
  </si>
  <si>
    <t xml:space="preserve">If CUI touches your systems you are Level 2, not Level 1. Look, do not assume. A marked drawing emailed years ago and still on the file server changes your answer.</t>
  </si>
  <si>
    <t xml:space="preserve">Document the scope boundary in writing with a diagram</t>
  </si>
  <si>
    <t xml:space="preserve">Assessment applies to what is in scope. An undocumented boundary is an unbounded one.</t>
  </si>
  <si>
    <t xml:space="preserve">Access control</t>
  </si>
  <si>
    <t xml:space="preserve">AC.L1-3.1.1  Limit system access to authorized users, processes, and devices</t>
  </si>
  <si>
    <t xml:space="preserve">Named accounts only, no shared logins, documented list of who has access to in-scope systems.</t>
  </si>
  <si>
    <t xml:space="preserve">AC.L1-3.1.2  Limit access to the types of transactions and functions authorized users may execute</t>
  </si>
  <si>
    <t xml:space="preserve">Role-based permissions. The shop floor account does not have finance access.</t>
  </si>
  <si>
    <t xml:space="preserve">AC.L1-3.1.20  Verify and control connections to and use of external systems</t>
  </si>
  <si>
    <t xml:space="preserve">Written rules for personal devices, home networks, cloud services, and removable media.</t>
  </si>
  <si>
    <t xml:space="preserve">AC.L1-3.1.22  Control information posted or processed on publicly accessible systems</t>
  </si>
  <si>
    <t xml:space="preserve">A review step before anything goes on the website or social media. Named approver.</t>
  </si>
  <si>
    <t xml:space="preserve">Identification and authentication</t>
  </si>
  <si>
    <t xml:space="preserve">IA.L1-3.5.1  Identify system users, processes, and devices</t>
  </si>
  <si>
    <t xml:space="preserve">Unique identifier per user and device. No generic accounts.</t>
  </si>
  <si>
    <t xml:space="preserve">IA.L1-3.5.2  Authenticate identities before allowing access</t>
  </si>
  <si>
    <t xml:space="preserve">Password policy plus MFA. MFA is not strictly required at Level 1 but it is the cheapest risk reduction you can buy and Level 2 requires it.</t>
  </si>
  <si>
    <t xml:space="preserve">Media protection</t>
  </si>
  <si>
    <t xml:space="preserve">MP.L1-3.8.3  Sanitize or destroy media containing FCI before disposal or reuse</t>
  </si>
  <si>
    <t xml:space="preserve">Documented wipe or destruction procedure with records. Covers drives, USB media, and printed material.</t>
  </si>
  <si>
    <t xml:space="preserve">Physical protection</t>
  </si>
  <si>
    <t xml:space="preserve">PE.L1-3.10.1  Limit physical access to systems, equipment, and operating environments</t>
  </si>
  <si>
    <t xml:space="preserve">Locked areas, controlled entry to where in-scope systems live.</t>
  </si>
  <si>
    <t xml:space="preserve">PE.L1-3.10.3  Escort visitors and monitor visitor activity</t>
  </si>
  <si>
    <t xml:space="preserve">A written practice, followed.</t>
  </si>
  <si>
    <t xml:space="preserve">PE.L1-3.10.4  Maintain audit logs of physical access</t>
  </si>
  <si>
    <t xml:space="preserve">A visitor log. It can be a paper book.</t>
  </si>
  <si>
    <t xml:space="preserve">PE.L1-3.10.5  Control and manage physical access devices</t>
  </si>
  <si>
    <t xml:space="preserve">Key and badge register, collected on departure.</t>
  </si>
  <si>
    <t xml:space="preserve">System and communications protection</t>
  </si>
  <si>
    <t xml:space="preserve">SC.L1-3.13.1  Monitor, control, and protect communications at system boundaries</t>
  </si>
  <si>
    <t xml:space="preserve">Firewall with a reviewed ruleset. Document what is allowed in and out and why.</t>
  </si>
  <si>
    <t xml:space="preserve">SC.L1-3.13.5  Implement subnetworks for publicly accessible components</t>
  </si>
  <si>
    <t xml:space="preserve">Public-facing systems separated from the internal network. Guest wifi is not on the business segment.</t>
  </si>
  <si>
    <t xml:space="preserve">System and information integrity</t>
  </si>
  <si>
    <t xml:space="preserve">SI.L1-3.14.1  Identify, report, and correct system flaws in a timely manner</t>
  </si>
  <si>
    <t xml:space="preserve">Patch management with a defined timeline and evidence of compliance.</t>
  </si>
  <si>
    <t xml:space="preserve">SI.L1-3.14.2  Provide protection from malicious code at appropriate locations</t>
  </si>
  <si>
    <t xml:space="preserve">Endpoint protection deployed across in-scope systems.</t>
  </si>
  <si>
    <t xml:space="preserve">SI.L1-3.14.4  Update malicious code protection mechanisms when new releases are available</t>
  </si>
  <si>
    <t xml:space="preserve">Automatic updates enabled and verified.</t>
  </si>
  <si>
    <t xml:space="preserve">SI.L1-3.14.5  Perform periodic scans and real-time scans of files from external sources</t>
  </si>
  <si>
    <t xml:space="preserve">Scheduled scans plus real-time protection, with evidence.</t>
  </si>
  <si>
    <t xml:space="preserve">Affirmation preparation</t>
  </si>
  <si>
    <t xml:space="preserve">Collect evidence for every practice marked MET</t>
  </si>
  <si>
    <t xml:space="preserve">Screenshots, policy documents, logs, registers. The affirmation is only as good as what backs it.</t>
  </si>
  <si>
    <t xml:space="preserve">Have the senior official review the evidence before affirming</t>
  </si>
  <si>
    <t xml:space="preserve">The person signing carries the exposure. They should have seen the file.</t>
  </si>
  <si>
    <t xml:space="preserve">Submit the assessment and affirmation in SPRS</t>
  </si>
  <si>
    <t xml:space="preserve">Annual cadence. Calendar the next one on the day you submit this one.</t>
  </si>
  <si>
    <t xml:space="preserve">Met</t>
  </si>
  <si>
    <t xml:space="preserve">Applicable</t>
  </si>
  <si>
    <t xml:space="preserve">Complete</t>
  </si>
  <si>
    <t xml:space="preserve">TOTAL</t>
  </si>
</sst>
</file>

<file path=xl/styles.xml><?xml version="1.0" encoding="utf-8"?>
<styleSheet xmlns="http://schemas.openxmlformats.org/spreadsheetml/2006/main">
  <numFmts count="3">
    <numFmt numFmtId="164" formatCode="General"/>
    <numFmt numFmtId="165" formatCode="0%"/>
    <numFmt numFmtId="166" formatCode="General"/>
  </numFmts>
  <fonts count="9">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i val="true"/>
      <sz val="10"/>
      <color rgb="FF44546A"/>
      <name val="Arial"/>
      <family val="0"/>
      <charset val="1"/>
    </font>
    <font>
      <b val="true"/>
      <sz val="10"/>
      <name val="Arial"/>
      <family val="0"/>
      <charset val="1"/>
    </font>
    <font>
      <sz val="10"/>
      <name val="Arial"/>
      <family val="0"/>
      <charset val="1"/>
    </font>
    <font>
      <b val="true"/>
      <sz val="10"/>
      <color rgb="FFFFFFFF"/>
      <name val="Arial"/>
      <family val="0"/>
      <charset val="1"/>
    </font>
  </fonts>
  <fills count="5">
    <fill>
      <patternFill patternType="none"/>
    </fill>
    <fill>
      <patternFill patternType="gray125"/>
    </fill>
    <fill>
      <patternFill patternType="solid">
        <fgColor rgb="FFFFF2CC"/>
        <bgColor rgb="FFFFFFFF"/>
      </patternFill>
    </fill>
    <fill>
      <patternFill patternType="solid">
        <fgColor rgb="FF0B2545"/>
        <bgColor rgb="FF333333"/>
      </patternFill>
    </fill>
    <fill>
      <patternFill patternType="solid">
        <fgColor rgb="FFD9E2EC"/>
        <bgColor rgb="FFCCFFFF"/>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8" fillId="3"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general" vertical="top" textRotation="0" wrapText="tru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6" fillId="4" borderId="1" xfId="0" applyFont="true" applyBorder="true" applyAlignment="true" applyProtection="false">
      <alignment horizontal="general" vertical="top" textRotation="0" wrapText="true" indent="0" shrinkToFit="false"/>
      <protection locked="true" hidden="false"/>
    </xf>
    <xf numFmtId="166" fontId="6" fillId="4" borderId="1" xfId="0" applyFont="true" applyBorder="true" applyAlignment="true" applyProtection="false">
      <alignment horizontal="center" vertical="center" textRotation="0" wrapText="false" indent="0" shrinkToFit="false"/>
      <protection locked="true" hidden="false"/>
    </xf>
    <xf numFmtId="165" fontId="6" fillId="4"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808080"/>
      <rgbColor rgb="FF9999FF"/>
      <rgbColor rgb="FF993366"/>
      <rgbColor rgb="FFFFF2CC"/>
      <rgbColor rgb="FFCCFFFF"/>
      <rgbColor rgb="FF660066"/>
      <rgbColor rgb="FFFF8080"/>
      <rgbColor rgb="FF0066CC"/>
      <rgbColor rgb="FFD9E2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B2545"/>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10"/>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5" hidden="false" customHeight="true" outlineLevel="0" collapsed="false">
      <c r="B6" s="4" t="s">
        <v>3</v>
      </c>
    </row>
    <row r="8" customFormat="false" ht="15" hidden="false" customHeight="false" outlineLevel="0" collapsed="false">
      <c r="B8" s="3" t="s">
        <v>4</v>
      </c>
    </row>
    <row r="9" customFormat="false" ht="27.75" hidden="false" customHeight="true" outlineLevel="0" collapsed="false">
      <c r="B9" s="4" t="s">
        <v>5</v>
      </c>
    </row>
    <row r="10" customFormat="false" ht="27.75" hidden="false" customHeight="true" outlineLevel="0" collapsed="false">
      <c r="B10" s="4" t="s">
        <v>6</v>
      </c>
    </row>
    <row r="11" customFormat="false" ht="27.75" hidden="false" customHeight="true" outlineLevel="0" collapsed="false">
      <c r="B11" s="4" t="s">
        <v>7</v>
      </c>
    </row>
    <row r="12" customFormat="false" ht="27.75" hidden="false" customHeight="true" outlineLevel="0" collapsed="false">
      <c r="B12" s="4" t="s">
        <v>8</v>
      </c>
    </row>
    <row r="14" customFormat="false" ht="15" hidden="false" customHeight="false" outlineLevel="0" collapsed="false">
      <c r="B14" s="3" t="s">
        <v>9</v>
      </c>
    </row>
    <row r="15" customFormat="false" ht="15" hidden="false" customHeight="false" outlineLevel="0" collapsed="false">
      <c r="B15" s="5" t="s">
        <v>10</v>
      </c>
    </row>
    <row r="16" customFormat="false" ht="15" hidden="false" customHeight="false" outlineLevel="0" collapsed="false">
      <c r="B16" s="4" t="s">
        <v>11</v>
      </c>
    </row>
    <row r="19" customFormat="false" ht="31.5" hidden="false" customHeight="true" outlineLevel="0" collapsed="false">
      <c r="B19" s="6"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6"/>
    <col collapsed="false" customWidth="true" hidden="false" outlineLevel="0" max="3" min="3" style="0" width="44"/>
    <col collapsed="false" customWidth="true" hidden="false" outlineLevel="0" max="4" min="4" style="0" width="56"/>
    <col collapsed="false" customWidth="true" hidden="false" outlineLevel="0" max="5" min="5" style="0" width="14"/>
    <col collapsed="false" customWidth="true" hidden="false" outlineLevel="0" max="6" min="6" style="0" width="18"/>
    <col collapsed="false" customWidth="true" hidden="false" outlineLevel="0" max="7" min="7" style="0" width="14"/>
    <col collapsed="false" customWidth="true" hidden="false" outlineLevel="0" max="8" min="8" style="0" width="30"/>
  </cols>
  <sheetData>
    <row r="1" customFormat="false" ht="15" hidden="false" customHeight="false" outlineLevel="0" collapsed="false">
      <c r="A1" s="7" t="s">
        <v>13</v>
      </c>
      <c r="B1" s="7" t="s">
        <v>14</v>
      </c>
      <c r="C1" s="7" t="s">
        <v>15</v>
      </c>
      <c r="D1" s="7" t="s">
        <v>16</v>
      </c>
      <c r="E1" s="7" t="s">
        <v>17</v>
      </c>
      <c r="F1" s="7" t="s">
        <v>18</v>
      </c>
      <c r="G1" s="7" t="s">
        <v>19</v>
      </c>
      <c r="H1" s="7" t="s">
        <v>20</v>
      </c>
    </row>
    <row r="2" customFormat="false" ht="42" hidden="false" customHeight="true" outlineLevel="0" collapsed="false">
      <c r="A2" s="8" t="n">
        <v>1</v>
      </c>
      <c r="B2" s="9" t="s">
        <v>21</v>
      </c>
      <c r="C2" s="9" t="s">
        <v>22</v>
      </c>
      <c r="D2" s="9" t="s">
        <v>23</v>
      </c>
      <c r="E2" s="10" t="s">
        <v>24</v>
      </c>
      <c r="F2" s="11"/>
      <c r="G2" s="10"/>
      <c r="H2" s="9"/>
    </row>
    <row r="3" customFormat="false" ht="42" hidden="false" customHeight="true" outlineLevel="0" collapsed="false">
      <c r="A3" s="8" t="n">
        <v>2</v>
      </c>
      <c r="B3" s="9" t="s">
        <v>21</v>
      </c>
      <c r="C3" s="9" t="s">
        <v>25</v>
      </c>
      <c r="D3" s="9" t="s">
        <v>26</v>
      </c>
      <c r="E3" s="10" t="s">
        <v>24</v>
      </c>
      <c r="F3" s="11"/>
      <c r="G3" s="10"/>
      <c r="H3" s="9"/>
    </row>
    <row r="4" customFormat="false" ht="42" hidden="false" customHeight="true" outlineLevel="0" collapsed="false">
      <c r="A4" s="8" t="n">
        <v>3</v>
      </c>
      <c r="B4" s="9" t="s">
        <v>21</v>
      </c>
      <c r="C4" s="9" t="s">
        <v>27</v>
      </c>
      <c r="D4" s="9" t="s">
        <v>28</v>
      </c>
      <c r="E4" s="10" t="s">
        <v>24</v>
      </c>
      <c r="F4" s="11"/>
      <c r="G4" s="10"/>
      <c r="H4" s="9"/>
    </row>
    <row r="5" customFormat="false" ht="42" hidden="false" customHeight="true" outlineLevel="0" collapsed="false">
      <c r="A5" s="8" t="n">
        <v>4</v>
      </c>
      <c r="B5" s="9" t="s">
        <v>29</v>
      </c>
      <c r="C5" s="9" t="s">
        <v>30</v>
      </c>
      <c r="D5" s="9" t="s">
        <v>31</v>
      </c>
      <c r="E5" s="10" t="s">
        <v>24</v>
      </c>
      <c r="F5" s="11"/>
      <c r="G5" s="10"/>
      <c r="H5" s="9"/>
    </row>
    <row r="6" customFormat="false" ht="42" hidden="false" customHeight="true" outlineLevel="0" collapsed="false">
      <c r="A6" s="8" t="n">
        <v>5</v>
      </c>
      <c r="B6" s="9" t="s">
        <v>29</v>
      </c>
      <c r="C6" s="9" t="s">
        <v>32</v>
      </c>
      <c r="D6" s="9" t="s">
        <v>33</v>
      </c>
      <c r="E6" s="10" t="s">
        <v>24</v>
      </c>
      <c r="F6" s="11"/>
      <c r="G6" s="10"/>
      <c r="H6" s="9"/>
    </row>
    <row r="7" customFormat="false" ht="42" hidden="false" customHeight="true" outlineLevel="0" collapsed="false">
      <c r="A7" s="8" t="n">
        <v>6</v>
      </c>
      <c r="B7" s="9" t="s">
        <v>29</v>
      </c>
      <c r="C7" s="9" t="s">
        <v>34</v>
      </c>
      <c r="D7" s="9" t="s">
        <v>35</v>
      </c>
      <c r="E7" s="10" t="s">
        <v>24</v>
      </c>
      <c r="F7" s="11"/>
      <c r="G7" s="10"/>
      <c r="H7" s="9"/>
    </row>
    <row r="8" customFormat="false" ht="42" hidden="false" customHeight="true" outlineLevel="0" collapsed="false">
      <c r="A8" s="8" t="n">
        <v>7</v>
      </c>
      <c r="B8" s="9" t="s">
        <v>29</v>
      </c>
      <c r="C8" s="9" t="s">
        <v>36</v>
      </c>
      <c r="D8" s="9" t="s">
        <v>37</v>
      </c>
      <c r="E8" s="10" t="s">
        <v>24</v>
      </c>
      <c r="F8" s="11"/>
      <c r="G8" s="10"/>
      <c r="H8" s="9"/>
    </row>
    <row r="9" customFormat="false" ht="42" hidden="false" customHeight="true" outlineLevel="0" collapsed="false">
      <c r="A9" s="8" t="n">
        <v>8</v>
      </c>
      <c r="B9" s="9" t="s">
        <v>38</v>
      </c>
      <c r="C9" s="9" t="s">
        <v>39</v>
      </c>
      <c r="D9" s="9" t="s">
        <v>40</v>
      </c>
      <c r="E9" s="10" t="s">
        <v>24</v>
      </c>
      <c r="F9" s="11"/>
      <c r="G9" s="10"/>
      <c r="H9" s="9"/>
    </row>
    <row r="10" customFormat="false" ht="42" hidden="false" customHeight="true" outlineLevel="0" collapsed="false">
      <c r="A10" s="8" t="n">
        <v>9</v>
      </c>
      <c r="B10" s="9" t="s">
        <v>38</v>
      </c>
      <c r="C10" s="9" t="s">
        <v>41</v>
      </c>
      <c r="D10" s="9" t="s">
        <v>42</v>
      </c>
      <c r="E10" s="10" t="s">
        <v>24</v>
      </c>
      <c r="F10" s="11"/>
      <c r="G10" s="10"/>
      <c r="H10" s="9"/>
    </row>
    <row r="11" customFormat="false" ht="42" hidden="false" customHeight="true" outlineLevel="0" collapsed="false">
      <c r="A11" s="8" t="n">
        <v>10</v>
      </c>
      <c r="B11" s="9" t="s">
        <v>43</v>
      </c>
      <c r="C11" s="9" t="s">
        <v>44</v>
      </c>
      <c r="D11" s="9" t="s">
        <v>45</v>
      </c>
      <c r="E11" s="10" t="s">
        <v>24</v>
      </c>
      <c r="F11" s="11"/>
      <c r="G11" s="10"/>
      <c r="H11" s="9"/>
    </row>
    <row r="12" customFormat="false" ht="42" hidden="false" customHeight="true" outlineLevel="0" collapsed="false">
      <c r="A12" s="8" t="n">
        <v>11</v>
      </c>
      <c r="B12" s="9" t="s">
        <v>46</v>
      </c>
      <c r="C12" s="9" t="s">
        <v>47</v>
      </c>
      <c r="D12" s="9" t="s">
        <v>48</v>
      </c>
      <c r="E12" s="10" t="s">
        <v>24</v>
      </c>
      <c r="F12" s="11"/>
      <c r="G12" s="10"/>
      <c r="H12" s="9"/>
    </row>
    <row r="13" customFormat="false" ht="42" hidden="false" customHeight="true" outlineLevel="0" collapsed="false">
      <c r="A13" s="8" t="n">
        <v>12</v>
      </c>
      <c r="B13" s="9" t="s">
        <v>46</v>
      </c>
      <c r="C13" s="9" t="s">
        <v>49</v>
      </c>
      <c r="D13" s="9" t="s">
        <v>50</v>
      </c>
      <c r="E13" s="10" t="s">
        <v>24</v>
      </c>
      <c r="F13" s="11"/>
      <c r="G13" s="10"/>
      <c r="H13" s="9"/>
    </row>
    <row r="14" customFormat="false" ht="42" hidden="false" customHeight="true" outlineLevel="0" collapsed="false">
      <c r="A14" s="8" t="n">
        <v>13</v>
      </c>
      <c r="B14" s="9" t="s">
        <v>46</v>
      </c>
      <c r="C14" s="9" t="s">
        <v>51</v>
      </c>
      <c r="D14" s="9" t="s">
        <v>52</v>
      </c>
      <c r="E14" s="10" t="s">
        <v>24</v>
      </c>
      <c r="F14" s="11"/>
      <c r="G14" s="10"/>
      <c r="H14" s="9"/>
    </row>
    <row r="15" customFormat="false" ht="42" hidden="false" customHeight="true" outlineLevel="0" collapsed="false">
      <c r="A15" s="8" t="n">
        <v>14</v>
      </c>
      <c r="B15" s="9" t="s">
        <v>46</v>
      </c>
      <c r="C15" s="9" t="s">
        <v>53</v>
      </c>
      <c r="D15" s="9" t="s">
        <v>54</v>
      </c>
      <c r="E15" s="10" t="s">
        <v>24</v>
      </c>
      <c r="F15" s="11"/>
      <c r="G15" s="10"/>
      <c r="H15" s="9"/>
    </row>
    <row r="16" customFormat="false" ht="42" hidden="false" customHeight="true" outlineLevel="0" collapsed="false">
      <c r="A16" s="8" t="n">
        <v>15</v>
      </c>
      <c r="B16" s="9" t="s">
        <v>55</v>
      </c>
      <c r="C16" s="9" t="s">
        <v>56</v>
      </c>
      <c r="D16" s="9" t="s">
        <v>57</v>
      </c>
      <c r="E16" s="10" t="s">
        <v>24</v>
      </c>
      <c r="F16" s="11"/>
      <c r="G16" s="10"/>
      <c r="H16" s="9"/>
    </row>
    <row r="17" customFormat="false" ht="42" hidden="false" customHeight="true" outlineLevel="0" collapsed="false">
      <c r="A17" s="8" t="n">
        <v>16</v>
      </c>
      <c r="B17" s="9" t="s">
        <v>55</v>
      </c>
      <c r="C17" s="9" t="s">
        <v>58</v>
      </c>
      <c r="D17" s="9" t="s">
        <v>59</v>
      </c>
      <c r="E17" s="10" t="s">
        <v>24</v>
      </c>
      <c r="F17" s="11"/>
      <c r="G17" s="10"/>
      <c r="H17" s="9"/>
    </row>
    <row r="18" customFormat="false" ht="42" hidden="false" customHeight="true" outlineLevel="0" collapsed="false">
      <c r="A18" s="8" t="n">
        <v>17</v>
      </c>
      <c r="B18" s="9" t="s">
        <v>60</v>
      </c>
      <c r="C18" s="9" t="s">
        <v>61</v>
      </c>
      <c r="D18" s="9" t="s">
        <v>62</v>
      </c>
      <c r="E18" s="10" t="s">
        <v>24</v>
      </c>
      <c r="F18" s="11"/>
      <c r="G18" s="10"/>
      <c r="H18" s="9"/>
    </row>
    <row r="19" customFormat="false" ht="42" hidden="false" customHeight="true" outlineLevel="0" collapsed="false">
      <c r="A19" s="8" t="n">
        <v>18</v>
      </c>
      <c r="B19" s="9" t="s">
        <v>60</v>
      </c>
      <c r="C19" s="9" t="s">
        <v>63</v>
      </c>
      <c r="D19" s="9" t="s">
        <v>64</v>
      </c>
      <c r="E19" s="10" t="s">
        <v>24</v>
      </c>
      <c r="F19" s="11"/>
      <c r="G19" s="10"/>
      <c r="H19" s="9"/>
    </row>
    <row r="20" customFormat="false" ht="42" hidden="false" customHeight="true" outlineLevel="0" collapsed="false">
      <c r="A20" s="8" t="n">
        <v>19</v>
      </c>
      <c r="B20" s="9" t="s">
        <v>60</v>
      </c>
      <c r="C20" s="9" t="s">
        <v>65</v>
      </c>
      <c r="D20" s="9" t="s">
        <v>66</v>
      </c>
      <c r="E20" s="10" t="s">
        <v>24</v>
      </c>
      <c r="F20" s="11"/>
      <c r="G20" s="10"/>
      <c r="H20" s="9"/>
    </row>
    <row r="21" customFormat="false" ht="42" hidden="false" customHeight="true" outlineLevel="0" collapsed="false">
      <c r="A21" s="8" t="n">
        <v>20</v>
      </c>
      <c r="B21" s="9" t="s">
        <v>60</v>
      </c>
      <c r="C21" s="9" t="s">
        <v>67</v>
      </c>
      <c r="D21" s="9" t="s">
        <v>68</v>
      </c>
      <c r="E21" s="10" t="s">
        <v>24</v>
      </c>
      <c r="F21" s="11"/>
      <c r="G21" s="10"/>
      <c r="H21" s="9"/>
    </row>
    <row r="22" customFormat="false" ht="42" hidden="false" customHeight="true" outlineLevel="0" collapsed="false">
      <c r="A22" s="8" t="n">
        <v>21</v>
      </c>
      <c r="B22" s="9" t="s">
        <v>69</v>
      </c>
      <c r="C22" s="9" t="s">
        <v>70</v>
      </c>
      <c r="D22" s="9" t="s">
        <v>71</v>
      </c>
      <c r="E22" s="10" t="s">
        <v>24</v>
      </c>
      <c r="F22" s="11"/>
      <c r="G22" s="10"/>
      <c r="H22" s="9"/>
    </row>
    <row r="23" customFormat="false" ht="42" hidden="false" customHeight="true" outlineLevel="0" collapsed="false">
      <c r="A23" s="8" t="n">
        <v>22</v>
      </c>
      <c r="B23" s="9" t="s">
        <v>69</v>
      </c>
      <c r="C23" s="9" t="s">
        <v>72</v>
      </c>
      <c r="D23" s="9" t="s">
        <v>73</v>
      </c>
      <c r="E23" s="10" t="s">
        <v>24</v>
      </c>
      <c r="F23" s="11"/>
      <c r="G23" s="10"/>
      <c r="H23" s="9"/>
    </row>
    <row r="24" customFormat="false" ht="42" hidden="false" customHeight="true" outlineLevel="0" collapsed="false">
      <c r="A24" s="8" t="n">
        <v>23</v>
      </c>
      <c r="B24" s="9" t="s">
        <v>69</v>
      </c>
      <c r="C24" s="9" t="s">
        <v>74</v>
      </c>
      <c r="D24" s="9" t="s">
        <v>75</v>
      </c>
      <c r="E24" s="10" t="s">
        <v>24</v>
      </c>
      <c r="F24" s="11"/>
      <c r="G24" s="10"/>
      <c r="H24" s="9"/>
    </row>
  </sheetData>
  <dataValidations count="1">
    <dataValidation allowBlank="true" errorStyle="stop" operator="between" showDropDown="false" showErrorMessage="false" showInputMessage="false" sqref="E2:E24" type="list">
      <formula1>"Met,Not met,In progress,Out of scope"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4" min="3" style="0" width="14"/>
    <col collapsed="false" customWidth="true" hidden="false" outlineLevel="0" max="5" min="5" style="0" width="16"/>
  </cols>
  <sheetData>
    <row r="2" customFormat="false" ht="15" hidden="false" customHeight="false" outlineLevel="0" collapsed="false">
      <c r="B2" s="7" t="s">
        <v>14</v>
      </c>
      <c r="C2" s="7" t="s">
        <v>76</v>
      </c>
      <c r="D2" s="7" t="s">
        <v>77</v>
      </c>
      <c r="E2" s="7" t="s">
        <v>78</v>
      </c>
    </row>
    <row r="3" customFormat="false" ht="15" hidden="false" customHeight="false" outlineLevel="0" collapsed="false">
      <c r="B3" s="9" t="s">
        <v>21</v>
      </c>
      <c r="C3" s="8" t="n">
        <f aca="false">COUNTIFS(Checklist!$B$2:$B$24,$B3,Checklist!$E$2:$E$24,"Met")</f>
        <v>0</v>
      </c>
      <c r="D3" s="8" t="n">
        <f aca="false">COUNTIFS(Checklist!$B$2:$B$24,$B3)-COUNTIFS(Checklist!$B$2:$B$24,$B3,Checklist!$E$2:$E$24,"Out of scope")</f>
        <v>3</v>
      </c>
      <c r="E3" s="12" t="n">
        <f aca="false">IFERROR(C3/D3,0)</f>
        <v>0</v>
      </c>
    </row>
    <row r="4" customFormat="false" ht="15" hidden="false" customHeight="false" outlineLevel="0" collapsed="false">
      <c r="B4" s="9" t="s">
        <v>29</v>
      </c>
      <c r="C4" s="8" t="n">
        <f aca="false">COUNTIFS(Checklist!$B$2:$B$24,$B4,Checklist!$E$2:$E$24,"Met")</f>
        <v>0</v>
      </c>
      <c r="D4" s="8" t="n">
        <f aca="false">COUNTIFS(Checklist!$B$2:$B$24,$B4)-COUNTIFS(Checklist!$B$2:$B$24,$B4,Checklist!$E$2:$E$24,"Out of scope")</f>
        <v>4</v>
      </c>
      <c r="E4" s="12" t="n">
        <f aca="false">IFERROR(C4/D4,0)</f>
        <v>0</v>
      </c>
    </row>
    <row r="5" customFormat="false" ht="15" hidden="false" customHeight="false" outlineLevel="0" collapsed="false">
      <c r="B5" s="9" t="s">
        <v>38</v>
      </c>
      <c r="C5" s="8" t="n">
        <f aca="false">COUNTIFS(Checklist!$B$2:$B$24,$B5,Checklist!$E$2:$E$24,"Met")</f>
        <v>0</v>
      </c>
      <c r="D5" s="8" t="n">
        <f aca="false">COUNTIFS(Checklist!$B$2:$B$24,$B5)-COUNTIFS(Checklist!$B$2:$B$24,$B5,Checklist!$E$2:$E$24,"Out of scope")</f>
        <v>2</v>
      </c>
      <c r="E5" s="12" t="n">
        <f aca="false">IFERROR(C5/D5,0)</f>
        <v>0</v>
      </c>
    </row>
    <row r="6" customFormat="false" ht="15" hidden="false" customHeight="false" outlineLevel="0" collapsed="false">
      <c r="B6" s="9" t="s">
        <v>43</v>
      </c>
      <c r="C6" s="8" t="n">
        <f aca="false">COUNTIFS(Checklist!$B$2:$B$24,$B6,Checklist!$E$2:$E$24,"Met")</f>
        <v>0</v>
      </c>
      <c r="D6" s="8" t="n">
        <f aca="false">COUNTIFS(Checklist!$B$2:$B$24,$B6)-COUNTIFS(Checklist!$B$2:$B$24,$B6,Checklist!$E$2:$E$24,"Out of scope")</f>
        <v>1</v>
      </c>
      <c r="E6" s="12" t="n">
        <f aca="false">IFERROR(C6/D6,0)</f>
        <v>0</v>
      </c>
    </row>
    <row r="7" customFormat="false" ht="15" hidden="false" customHeight="false" outlineLevel="0" collapsed="false">
      <c r="B7" s="9" t="s">
        <v>46</v>
      </c>
      <c r="C7" s="8" t="n">
        <f aca="false">COUNTIFS(Checklist!$B$2:$B$24,$B7,Checklist!$E$2:$E$24,"Met")</f>
        <v>0</v>
      </c>
      <c r="D7" s="8" t="n">
        <f aca="false">COUNTIFS(Checklist!$B$2:$B$24,$B7)-COUNTIFS(Checklist!$B$2:$B$24,$B7,Checklist!$E$2:$E$24,"Out of scope")</f>
        <v>4</v>
      </c>
      <c r="E7" s="12" t="n">
        <f aca="false">IFERROR(C7/D7,0)</f>
        <v>0</v>
      </c>
    </row>
    <row r="8" customFormat="false" ht="15" hidden="false" customHeight="false" outlineLevel="0" collapsed="false">
      <c r="B8" s="9" t="s">
        <v>55</v>
      </c>
      <c r="C8" s="8" t="n">
        <f aca="false">COUNTIFS(Checklist!$B$2:$B$24,$B8,Checklist!$E$2:$E$24,"Met")</f>
        <v>0</v>
      </c>
      <c r="D8" s="8" t="n">
        <f aca="false">COUNTIFS(Checklist!$B$2:$B$24,$B8)-COUNTIFS(Checklist!$B$2:$B$24,$B8,Checklist!$E$2:$E$24,"Out of scope")</f>
        <v>2</v>
      </c>
      <c r="E8" s="12" t="n">
        <f aca="false">IFERROR(C8/D8,0)</f>
        <v>0</v>
      </c>
    </row>
    <row r="9" customFormat="false" ht="15" hidden="false" customHeight="false" outlineLevel="0" collapsed="false">
      <c r="B9" s="9" t="s">
        <v>60</v>
      </c>
      <c r="C9" s="8" t="n">
        <f aca="false">COUNTIFS(Checklist!$B$2:$B$24,$B9,Checklist!$E$2:$E$24,"Met")</f>
        <v>0</v>
      </c>
      <c r="D9" s="8" t="n">
        <f aca="false">COUNTIFS(Checklist!$B$2:$B$24,$B9)-COUNTIFS(Checklist!$B$2:$B$24,$B9,Checklist!$E$2:$E$24,"Out of scope")</f>
        <v>4</v>
      </c>
      <c r="E9" s="12" t="n">
        <f aca="false">IFERROR(C9/D9,0)</f>
        <v>0</v>
      </c>
    </row>
    <row r="10" customFormat="false" ht="15" hidden="false" customHeight="false" outlineLevel="0" collapsed="false">
      <c r="B10" s="9" t="s">
        <v>69</v>
      </c>
      <c r="C10" s="8" t="n">
        <f aca="false">COUNTIFS(Checklist!$B$2:$B$24,$B10,Checklist!$E$2:$E$24,"Met")</f>
        <v>0</v>
      </c>
      <c r="D10" s="8" t="n">
        <f aca="false">COUNTIFS(Checklist!$B$2:$B$24,$B10)-COUNTIFS(Checklist!$B$2:$B$24,$B10,Checklist!$E$2:$E$24,"Out of scope")</f>
        <v>3</v>
      </c>
      <c r="E10" s="12" t="n">
        <f aca="false">IFERROR(C10/D10,0)</f>
        <v>0</v>
      </c>
    </row>
    <row r="11" customFormat="false" ht="15" hidden="false" customHeight="false" outlineLevel="0" collapsed="false">
      <c r="B11" s="13" t="s">
        <v>79</v>
      </c>
      <c r="C11" s="14" t="n">
        <f aca="false">SUM(C3:C10)</f>
        <v>0</v>
      </c>
      <c r="D11" s="14" t="n">
        <f aca="false">SUM(D3:D10)</f>
        <v>23</v>
      </c>
      <c r="E11" s="15" t="n">
        <f aca="false">IFERROR(C11/D11,0)</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2026-08-21T16:34:16Z</dcterms:created>
  <dc:creator>openpyxl</dc:creator>
  <dc:description/>
  <dc:language>en-US</dc:language>
  <cp:lastModifiedBy/>
  <dcterms:modified xsi:type="dcterms:W3CDTF">2026-08-21T16:34:16Z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